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https://triqbriq.sharepoint.com/sites/TRIQBRIQAG/Freigegebene Dokumente/General/217 Öffentliche Unterlagen/01 Downloadportal (öffentlich)/englisch/Rohdateien/"/>
    </mc:Choice>
  </mc:AlternateContent>
  <xr:revisionPtr revIDLastSave="22" documentId="13_ncr:1_{84285421-F121-4B4F-BB53-02CF73D75807}" xr6:coauthVersionLast="47" xr6:coauthVersionMax="47" xr10:uidLastSave="{324CB348-24E3-5E4C-9452-2105F6286ADD}"/>
  <bookViews>
    <workbookView xWindow="0" yWindow="500" windowWidth="28800" windowHeight="16340" xr2:uid="{25BC61ED-194B-0049-BE34-1E06B8F22D62}"/>
  </bookViews>
  <sheets>
    <sheet name="Mengenermittlung " sheetId="2" r:id="rId1"/>
    <sheet name="Prozentuale Verteilung " sheetId="4" state="hidden" r:id="rId2"/>
    <sheet name="Artikelliste import System " sheetId="3" state="hidden" r:id="rId3"/>
  </sheets>
  <definedNames>
    <definedName name="Lagerartikel" localSheetId="2">'Artikelliste import System '!$A$1:$N$26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2" l="1"/>
  <c r="A13" i="4"/>
  <c r="D20" i="2"/>
  <c r="A21" i="2"/>
  <c r="A14" i="4"/>
  <c r="B21" i="2"/>
  <c r="B14" i="4"/>
  <c r="B20" i="2"/>
  <c r="B13" i="4"/>
  <c r="D21" i="2"/>
  <c r="D17" i="2"/>
  <c r="D18" i="2"/>
  <c r="D19" i="2"/>
  <c r="D16" i="2"/>
  <c r="C10" i="4"/>
  <c r="C11" i="4"/>
  <c r="C12" i="4"/>
  <c r="C13" i="4"/>
  <c r="C14" i="4"/>
  <c r="C9" i="4"/>
  <c r="B8" i="4"/>
  <c r="C8" i="4"/>
  <c r="A8" i="4"/>
  <c r="B17" i="2"/>
  <c r="B10" i="4"/>
  <c r="B18" i="2"/>
  <c r="B11" i="4"/>
  <c r="B19" i="2"/>
  <c r="B12" i="4"/>
  <c r="A17" i="2"/>
  <c r="A10" i="4"/>
  <c r="A18" i="2"/>
  <c r="A11" i="4"/>
  <c r="A19" i="2"/>
  <c r="A12" i="4"/>
  <c r="B16" i="2"/>
  <c r="B9" i="4"/>
  <c r="A16" i="2"/>
  <c r="A9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agerartikel" type="4" refreshedVersion="1" background="1" saveData="1">
    <webPr firstRow="1" xl2000="1" url="https://triqbriq.haufe-x360.app//Export/GenInqExcelQuery.axd?companyid=Live" post="requestData=%7B%22company%22%3A%22Live%22%2C%22parameters%22%3A%7B%7D%2C%22filter_name%22%3A%22Saved%20Filter%22%2C%22filters%22%3A%7B%220%22%3A%7B%22open%22%3A%22%22%2C%22field%22%3A%22InventoryItem_itemStatus%22%2C%22condition%22%3A%22Ist%20gleich%22%2C%22value%22%3A%22Aktiv%22%2C%22value2%22%3A%22%22%2C%22close%22%3A%22%22%2C%22operator%22%3A%22And%22%7D%7D%2C%22data%22%3A%7B%22design_id%22%3A%22e4352bbd-a53a-42c4-9b96-e9f0fda070c7%22%2C%22parameters%22%3Anull%2C%22filters%22%3A%5B%7B%22open%22%3A0%2C%22field%22%3A%22InventoryItem_itemStatus%22%2C%22condition%22%3A0%2C%22value%22%3A%22AC%22%2C%22value2%22%3A%22%22%2C%22close%22%3A0%2C%22operator%22%3Afalse%7D%5D%2C%22fields%22%3A%22InventoryItem_itemClassID%2CSelected%2CInventoryItem_inventoryCD%2CInventoryItem_descr%2CInventoryItem_descr%2CInventoryItem_itemType%2CInventoryItem_postClassID%2CInventoryItem_taxCategoryID%2CInventoryItem_priceClassID%2CInventoryItem_itemStatus%2CInventoryItemCurySettings_dfltSiteID%2CInventoryItem_baseUnit%2CInventoryItem_productManagerID%2CInventoryItemCurySettings_stdCost%2CInventoryItemCurySettings_basePrice%2CInventoryItem_markupPct%22%7D%7D" htmlFormat="all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<sst xmlns="http://schemas.openxmlformats.org/spreadsheetml/2006/main" count="258" uniqueCount="93">
  <si>
    <t xml:space="preserve">Prozentuale Verteilung </t>
  </si>
  <si>
    <t xml:space="preserve">Einheit </t>
  </si>
  <si>
    <t>pro qm Wandfläche</t>
  </si>
  <si>
    <t>Prozent</t>
  </si>
  <si>
    <t>?</t>
  </si>
  <si>
    <t>Artikelklasse</t>
  </si>
  <si>
    <t>Ausgewählt</t>
  </si>
  <si>
    <t>Artikel Nr.</t>
  </si>
  <si>
    <t>Spezifikation DE</t>
  </si>
  <si>
    <t>Spezifikation EN</t>
  </si>
  <si>
    <t>Art</t>
  </si>
  <si>
    <t>Buchungsklasse</t>
  </si>
  <si>
    <t>Steuerkategorie</t>
  </si>
  <si>
    <t>Preisklasse</t>
  </si>
  <si>
    <t>Artikelstatus</t>
  </si>
  <si>
    <t>Standardlager</t>
  </si>
  <si>
    <t>Basiseinheit</t>
  </si>
  <si>
    <t>Produktmanager</t>
  </si>
  <si>
    <t>Aktuelle Kosten</t>
  </si>
  <si>
    <t>DÜBEL</t>
  </si>
  <si>
    <t>False</t>
  </si>
  <si>
    <t>000004</t>
  </si>
  <si>
    <t>D014902 Verriegelungsdübel WS15</t>
  </si>
  <si>
    <t>Fertigprodukt</t>
  </si>
  <si>
    <t>BESTAND</t>
  </si>
  <si>
    <t>MWSTVOLL</t>
  </si>
  <si>
    <t>Aktiv</t>
  </si>
  <si>
    <t>STÜCK</t>
  </si>
  <si>
    <t>000008</t>
  </si>
  <si>
    <t>D024902 - Verriegelungsdübel WS25</t>
  </si>
  <si>
    <t>BRIQ</t>
  </si>
  <si>
    <t>000009</t>
  </si>
  <si>
    <t>WS25B25mZNHC24</t>
  </si>
  <si>
    <t>000010</t>
  </si>
  <si>
    <t>WS25B25oZNHC24</t>
  </si>
  <si>
    <t>000011</t>
  </si>
  <si>
    <t>WS25B50mZNHC24</t>
  </si>
  <si>
    <t>000012</t>
  </si>
  <si>
    <t>WS25B50oZNHC24</t>
  </si>
  <si>
    <t>000029</t>
  </si>
  <si>
    <t>WS15B25mZNHC24</t>
  </si>
  <si>
    <t>000030</t>
  </si>
  <si>
    <t>WS15B25oZNHC24</t>
  </si>
  <si>
    <t>000031</t>
  </si>
  <si>
    <t>WS15B50mZNHC24</t>
  </si>
  <si>
    <t>000032</t>
  </si>
  <si>
    <t>WS15B50oZNHC24</t>
  </si>
  <si>
    <t>000033</t>
  </si>
  <si>
    <t>WS25B25mZNHC16</t>
  </si>
  <si>
    <t>000034</t>
  </si>
  <si>
    <t>WS25B25oZNHC16</t>
  </si>
  <si>
    <t>000035</t>
  </si>
  <si>
    <t>WS25B50mZNHC16</t>
  </si>
  <si>
    <t>000036</t>
  </si>
  <si>
    <t>WS25B50oZNHC16</t>
  </si>
  <si>
    <t>BIEGETRÄGE</t>
  </si>
  <si>
    <t>000121</t>
  </si>
  <si>
    <t>WS25B200BmZNHC24</t>
  </si>
  <si>
    <t>000129</t>
  </si>
  <si>
    <t>WS25B400BmZNHC24</t>
  </si>
  <si>
    <t>000134</t>
  </si>
  <si>
    <t>WS25B200BoZNHC24</t>
  </si>
  <si>
    <t>000142</t>
  </si>
  <si>
    <t>WS25B400BoZNHC24</t>
  </si>
  <si>
    <t>PACKMITTEL</t>
  </si>
  <si>
    <t>000549</t>
  </si>
  <si>
    <t>PMEuropalette</t>
  </si>
  <si>
    <t>Einzelteil</t>
  </si>
  <si>
    <t>000550</t>
  </si>
  <si>
    <t>PMZurrgurt</t>
  </si>
  <si>
    <t>000551</t>
  </si>
  <si>
    <t>Palettenhaube-Witterungschutz-Mehrweg</t>
  </si>
  <si>
    <t>000645</t>
  </si>
  <si>
    <t>Musterbriq WS25B50</t>
  </si>
  <si>
    <t>000649</t>
  </si>
  <si>
    <t>Musterbriq WS25B50 Kiri</t>
  </si>
  <si>
    <t>000663</t>
  </si>
  <si>
    <t>Muster-Wandaufbau TRIQBRIQ</t>
  </si>
  <si>
    <t>SONDERBRIQ</t>
  </si>
  <si>
    <t>000670</t>
  </si>
  <si>
    <t>Sonder WS25B23mZNHC24</t>
  </si>
  <si>
    <t>Wandstärke 25cm</t>
  </si>
  <si>
    <t>Which system would you like to use</t>
  </si>
  <si>
    <t>Net wall area (excluding windows and door openings)</t>
  </si>
  <si>
    <t>sqm</t>
  </si>
  <si>
    <t>pcs</t>
  </si>
  <si>
    <t>Door openings (standard doors up to 1.50 m wide)</t>
  </si>
  <si>
    <t>Door openings (standard doors from 1.50 m to 3.50 m wide)</t>
  </si>
  <si>
    <t>Item number</t>
  </si>
  <si>
    <t>BRIQ type</t>
  </si>
  <si>
    <t>Designation</t>
  </si>
  <si>
    <t>Number of pieces</t>
  </si>
  <si>
    <t>Quantity determination via wall surfaces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</si>
</sst>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;[Red]\-#,##0.000"/>
    <numFmt numFmtId="165" formatCode="#,##0.000000;[Red]\-#,##0.000000"/>
  </numFmts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008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5">
    <xf numFmtId="0" fontId="0" fillId="0" borderId="0"/>
    <xf numFmtId="0" fontId="3" fillId="4" borderId="1" applyAlignment="0"/>
    <xf numFmtId="0" fontId="4" fillId="5" borderId="2" applyAlignment="0"/>
    <xf numFmtId="164" fontId="4" fillId="5" borderId="2"/>
    <xf numFmtId="165" fontId="4" fillId="5" borderId="2"/>
  </cellStyleXfs>
  <cellXfs count="12">
    <xf numFmtId="0" fontId="0" fillId="0" borderId="0" xfId="0"/>
    <xf numFmtId="9" fontId="0" fillId="2" borderId="0" xfId="0" applyNumberFormat="1" applyFill="1"/>
    <xf numFmtId="0" fontId="0" fillId="3" borderId="0" xfId="0" applyFill="1"/>
    <xf numFmtId="0" fontId="1" fillId="0" borderId="0" xfId="0" applyFont="1"/>
    <xf numFmtId="0" fontId="3" fillId="4" borderId="1" xfId="1"/>
    <xf numFmtId="0" fontId="4" fillId="5" borderId="2" xfId="2"/>
    <xf numFmtId="164" fontId="4" fillId="5" borderId="2" xfId="3"/>
    <xf numFmtId="0" fontId="2" fillId="6" borderId="0" xfId="0" applyFont="1" applyFill="1"/>
    <xf numFmtId="0" fontId="0" fillId="6" borderId="0" xfId="0" applyFill="1"/>
    <xf numFmtId="0" fontId="0" fillId="6" borderId="0" xfId="0" applyFill="1" applyAlignment="1">
      <alignment horizontal="center" vertical="center"/>
    </xf>
    <xf numFmtId="0" fontId="1" fillId="6" borderId="0" xfId="0" applyFont="1" applyFill="1"/>
    <xf numFmtId="1" fontId="0" fillId="6" borderId="0" xfId="0" applyNumberFormat="1" applyFill="1"/>
  </cellXfs>
  <cellStyles count="5">
    <cellStyle name="Formatvorlage 1" xfId="2" xr:uid="{30879D0D-9F25-CC4D-9C34-03691D50A0A0}"/>
    <cellStyle name="Formatvorlage 2" xfId="1" xr:uid="{A6701C5A-74E6-0148-AC8D-3CEEC6C326E9}"/>
    <cellStyle name="Formatvorlage 3" xfId="3" xr:uid="{EBDABB54-10FF-1C4A-BE6C-9A7ECAA79FF4}"/>
    <cellStyle name="Formatvorlage 4" xfId="4" xr:uid="{2A6C369E-26CC-D641-8FEE-E0BAB9206E43}"/>
    <cellStyle name="Standard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connections" Target="connections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theme" Target="theme/theme1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agerartikel" adjustColumnWidth="0" connectionId="1" xr16:uid="{24B27D25-B544-2049-8722-E1BD71FDA2CA}" autoFormatId="16" applyNumberFormats="0" applyBorderFormats="0" applyFontFormats="1" applyPatternFormats="1" applyAlignmentFormats="0" applyWidthHeightFormats="0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7E909-EA01-8642-A6C7-DC894A36C1A9}">
  <dimension ref="A3:E21"/>
  <sheetViews>
    <sheetView tabSelected="1" zoomScale="125" workbookViewId="0">
      <selection activeCell="A4" sqref="A4"/>
    </sheetView>
  </sheetViews>
  <sheetFormatPr baseColWidth="10" defaultColWidth="10.83203125" defaultRowHeight="16" x14ac:dyDescent="0.2"/>
  <cols>
    <col min="1" max="1" width="15" style="8" customWidth="1"/>
    <col min="2" max="2" width="21.5" style="8" customWidth="1"/>
    <col min="3" max="3" width="28.83203125" style="8" customWidth="1"/>
    <col min="4" max="4" width="21.83203125" style="8" customWidth="1"/>
    <col min="5" max="16384" width="10.83203125" style="8"/>
  </cols>
  <sheetData>
    <row r="3" spans="1:5" ht="19" x14ac:dyDescent="0.25">
      <c r="A3" s="7" t="s">
        <v>92</v>
      </c>
      <c r="D3" s="9" t="e" vm="1">
        <v>#VALUE!</v>
      </c>
    </row>
    <row r="7" spans="1:5" x14ac:dyDescent="0.2">
      <c r="A7" s="8" t="s">
        <v>82</v>
      </c>
      <c r="D7" s="2" t="s">
        <v>81</v>
      </c>
    </row>
    <row r="9" spans="1:5" x14ac:dyDescent="0.2">
      <c r="A9" s="8" t="s">
        <v>83</v>
      </c>
      <c r="D9" s="2">
        <v>65</v>
      </c>
      <c r="E9" s="8" t="s">
        <v>84</v>
      </c>
    </row>
    <row r="11" spans="1:5" x14ac:dyDescent="0.2">
      <c r="A11" s="8" t="s">
        <v>86</v>
      </c>
      <c r="D11" s="2"/>
      <c r="E11" s="8" t="s">
        <v>85</v>
      </c>
    </row>
    <row r="12" spans="1:5" x14ac:dyDescent="0.2">
      <c r="A12" s="8" t="s">
        <v>87</v>
      </c>
      <c r="D12" s="2"/>
      <c r="E12" s="8" t="s">
        <v>85</v>
      </c>
    </row>
    <row r="15" spans="1:5" s="10" customFormat="1" x14ac:dyDescent="0.2">
      <c r="A15" s="10" t="s">
        <v>88</v>
      </c>
      <c r="B15" s="10" t="s">
        <v>89</v>
      </c>
      <c r="C15" s="10" t="s">
        <v>90</v>
      </c>
      <c r="D15" s="10" t="s">
        <v>91</v>
      </c>
    </row>
    <row r="16" spans="1:5" x14ac:dyDescent="0.2">
      <c r="A16" s="8" t="str">
        <f>IF($D$7="Wandstärke 25cm",'Artikelliste import System '!C4,IF($D$7="Wandstärke 15cm",'Artikelliste import System '!C8,""))</f>
        <v>000009</v>
      </c>
      <c r="B16" s="8" t="str">
        <f>IF($D$7="Wandstärke 25cm",'Artikelliste import System '!D4,IF($D$7="Wandstärke 15cm",'Artikelliste import System '!D8,""))</f>
        <v>WS25B25mZNHC24</v>
      </c>
      <c r="D16" s="11">
        <f>IF($D$9&gt;0,8*$D$9*'Prozentuale Verteilung '!D9,"")</f>
        <v>20.8</v>
      </c>
    </row>
    <row r="17" spans="1:4" x14ac:dyDescent="0.2">
      <c r="A17" s="8" t="str">
        <f>IF($D$7="Wandstärke 25cm",'Artikelliste import System '!C5,IF($D$7="Wandstärke 15cm",'Artikelliste import System '!C9,""))</f>
        <v>000010</v>
      </c>
      <c r="B17" s="8" t="str">
        <f>IF($D$7="Wandstärke 25cm",'Artikelliste import System '!D5,IF($D$7="Wandstärke 15cm",'Artikelliste import System '!D9,""))</f>
        <v>WS25B25oZNHC24</v>
      </c>
      <c r="D17" s="11">
        <f>IF($D$9&gt;0,8*$D$9*'Prozentuale Verteilung '!D10,"")</f>
        <v>5.2</v>
      </c>
    </row>
    <row r="18" spans="1:4" x14ac:dyDescent="0.2">
      <c r="A18" s="8" t="str">
        <f>IF($D$7="Wandstärke 25cm",'Artikelliste import System '!C6,IF($D$7="Wandstärke 15cm",'Artikelliste import System '!C10,""))</f>
        <v>000011</v>
      </c>
      <c r="B18" s="8" t="str">
        <f>IF($D$7="Wandstärke 25cm",'Artikelliste import System '!D6,IF($D$7="Wandstärke 15cm",'Artikelliste import System '!D10,""))</f>
        <v>WS25B50mZNHC24</v>
      </c>
      <c r="D18" s="11">
        <f>IF($D$9&gt;0,8*$D$9*'Prozentuale Verteilung '!D11,"")</f>
        <v>488.79999999999995</v>
      </c>
    </row>
    <row r="19" spans="1:4" x14ac:dyDescent="0.2">
      <c r="A19" s="8" t="str">
        <f>IF($D$7="Wandstärke 25cm",'Artikelliste import System '!C7,IF($D$7="Wandstärke 15cm",'Artikelliste import System '!C11,""))</f>
        <v>000012</v>
      </c>
      <c r="B19" s="8" t="str">
        <f>IF($D$7="Wandstärke 25cm",'Artikelliste import System '!D7,IF($D$7="Wandstärke 15cm",'Artikelliste import System '!D11,""))</f>
        <v>WS25B50oZNHC24</v>
      </c>
      <c r="D19" s="11">
        <f>IF($D$9&gt;0,8*$D$9*'Prozentuale Verteilung '!D12,"")</f>
        <v>5.2</v>
      </c>
    </row>
    <row r="20" spans="1:4" x14ac:dyDescent="0.2">
      <c r="A20" s="8" t="str">
        <f>IF($D$7="Wandstärke 25cm",'Artikelliste import System '!C16,IF($D$7="Wandstärke 15cm",""))</f>
        <v>000121</v>
      </c>
      <c r="B20" s="8" t="str">
        <f>IF($D$7="Wandstärke 25cm",'Artikelliste import System '!D16,IF($D$7="Wandstärke 15cm",""))</f>
        <v>WS25B200BmZNHC24</v>
      </c>
      <c r="D20" s="8" t="str">
        <f>IF(D11&gt;0,D11,"")</f>
        <v/>
      </c>
    </row>
    <row r="21" spans="1:4" x14ac:dyDescent="0.2">
      <c r="A21" s="8" t="str">
        <f>IF($D$7="Wandstärke 25cm",'Artikelliste import System '!C17,IF($D$7="Wandstärke 15cm",""))</f>
        <v>000129</v>
      </c>
      <c r="B21" s="8" t="str">
        <f>IF($D$7="Wandstärke 25cm",'Artikelliste import System '!D17,IF($D$7="Wandstärke 15cm",""))</f>
        <v>WS25B400BmZNHC24</v>
      </c>
      <c r="D21" s="8" t="str">
        <f t="shared" ref="D21" si="0">IF(D12&gt;0,D12,"")</f>
        <v/>
      </c>
    </row>
  </sheetData>
  <conditionalFormatting sqref="A16:D25">
    <cfRule type="containsText" dxfId="0" priority="1" operator="containsText" text="FALSCH">
      <formula>NOT(ISERROR(SEARCH("FALSCH",A16)))</formula>
    </cfRule>
  </conditionalFormatting>
  <dataValidations count="1">
    <dataValidation type="list" allowBlank="1" showInputMessage="1" showErrorMessage="1" sqref="D7" xr:uid="{16C4D989-FA43-354E-8AB1-70D6AB000936}">
      <formula1>"Wandstärke 25cm, Wandstärke 15cm"</formula1>
    </dataValidation>
  </dataValidation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BE4CC-9FF3-4342-85DB-9646010EB1E2}">
  <dimension ref="A3:D14"/>
  <sheetViews>
    <sheetView zoomScale="185" workbookViewId="0">
      <selection activeCell="B22" sqref="B22"/>
    </sheetView>
  </sheetViews>
  <sheetFormatPr baseColWidth="10" defaultColWidth="11" defaultRowHeight="16" x14ac:dyDescent="0.2"/>
  <cols>
    <col min="1" max="1" width="14" customWidth="1"/>
    <col min="2" max="2" width="18.33203125" customWidth="1"/>
    <col min="3" max="3" width="16" customWidth="1"/>
    <col min="4" max="4" width="17" customWidth="1"/>
  </cols>
  <sheetData>
    <row r="3" spans="1:4" x14ac:dyDescent="0.2">
      <c r="A3" s="3" t="s">
        <v>0</v>
      </c>
    </row>
    <row r="5" spans="1:4" x14ac:dyDescent="0.2">
      <c r="A5" t="s">
        <v>1</v>
      </c>
      <c r="B5" t="s">
        <v>2</v>
      </c>
    </row>
    <row r="8" spans="1:4" x14ac:dyDescent="0.2">
      <c r="A8" t="str">
        <f>'Mengenermittlung '!A15</f>
        <v>Item number</v>
      </c>
      <c r="B8" t="str">
        <f>'Mengenermittlung '!B15</f>
        <v>BRIQ type</v>
      </c>
      <c r="C8" t="str">
        <f>'Mengenermittlung '!C15</f>
        <v>Designation</v>
      </c>
      <c r="D8" t="s">
        <v>3</v>
      </c>
    </row>
    <row r="9" spans="1:4" x14ac:dyDescent="0.2">
      <c r="A9" t="str">
        <f>'Mengenermittlung '!A16</f>
        <v>000009</v>
      </c>
      <c r="B9" t="str">
        <f>'Mengenermittlung '!B16</f>
        <v>WS25B25mZNHC24</v>
      </c>
      <c r="C9">
        <f>'Mengenermittlung '!C16</f>
        <v>0</v>
      </c>
      <c r="D9" s="1">
        <v>0.04</v>
      </c>
    </row>
    <row r="10" spans="1:4" x14ac:dyDescent="0.2">
      <c r="A10" t="str">
        <f>'Mengenermittlung '!A17</f>
        <v>000010</v>
      </c>
      <c r="B10" t="str">
        <f>'Mengenermittlung '!B17</f>
        <v>WS25B25oZNHC24</v>
      </c>
      <c r="C10">
        <f>'Mengenermittlung '!C17</f>
        <v>0</v>
      </c>
      <c r="D10" s="1">
        <v>0.01</v>
      </c>
    </row>
    <row r="11" spans="1:4" x14ac:dyDescent="0.2">
      <c r="A11" t="str">
        <f>'Mengenermittlung '!A18</f>
        <v>000011</v>
      </c>
      <c r="B11" t="str">
        <f>'Mengenermittlung '!B18</f>
        <v>WS25B50mZNHC24</v>
      </c>
      <c r="C11">
        <f>'Mengenermittlung '!C18</f>
        <v>0</v>
      </c>
      <c r="D11" s="1">
        <v>0.94</v>
      </c>
    </row>
    <row r="12" spans="1:4" x14ac:dyDescent="0.2">
      <c r="A12" t="str">
        <f>'Mengenermittlung '!A19</f>
        <v>000012</v>
      </c>
      <c r="B12" t="str">
        <f>'Mengenermittlung '!B19</f>
        <v>WS25B50oZNHC24</v>
      </c>
      <c r="C12">
        <f>'Mengenermittlung '!C19</f>
        <v>0</v>
      </c>
      <c r="D12" s="1">
        <v>0.01</v>
      </c>
    </row>
    <row r="13" spans="1:4" x14ac:dyDescent="0.2">
      <c r="A13" t="str">
        <f>'Mengenermittlung '!A20</f>
        <v>000121</v>
      </c>
      <c r="B13" t="str">
        <f>'Mengenermittlung '!B20</f>
        <v>WS25B200BmZNHC24</v>
      </c>
      <c r="C13">
        <f>'Mengenermittlung '!C20</f>
        <v>0</v>
      </c>
      <c r="D13" t="s">
        <v>4</v>
      </c>
    </row>
    <row r="14" spans="1:4" x14ac:dyDescent="0.2">
      <c r="A14" t="str">
        <f>'Mengenermittlung '!A21</f>
        <v>000129</v>
      </c>
      <c r="B14" t="str">
        <f>'Mengenermittlung '!B21</f>
        <v>WS25B400BmZNHC24</v>
      </c>
      <c r="C14">
        <f>'Mengenermittlung '!C21</f>
        <v>0</v>
      </c>
      <c r="D14" t="s">
        <v>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D7389-2845-A04F-B06C-3695A10207FE}">
  <dimension ref="A1:N26"/>
  <sheetViews>
    <sheetView workbookViewId="0">
      <selection activeCell="M32" sqref="M32"/>
    </sheetView>
  </sheetViews>
  <sheetFormatPr baseColWidth="10" defaultColWidth="11" defaultRowHeight="16" x14ac:dyDescent="0.2"/>
  <cols>
    <col min="1" max="1" width="25" customWidth="1"/>
    <col min="2" max="2" width="7.83203125" customWidth="1"/>
    <col min="3" max="3" width="27.83203125" customWidth="1"/>
    <col min="4" max="5" width="82.33203125" customWidth="1"/>
    <col min="6" max="6" width="27.83203125" customWidth="1"/>
    <col min="7" max="7" width="26.5" customWidth="1"/>
    <col min="8" max="8" width="27.83203125" customWidth="1"/>
    <col min="9" max="9" width="25" customWidth="1"/>
    <col min="10" max="10" width="27.83203125" customWidth="1"/>
    <col min="11" max="11" width="25" customWidth="1"/>
    <col min="12" max="12" width="23.6640625" customWidth="1"/>
    <col min="13" max="13" width="29.1640625" customWidth="1"/>
    <col min="14" max="14" width="20.83203125" customWidth="1"/>
  </cols>
  <sheetData>
    <row r="1" spans="1:14" x14ac:dyDescent="0.2">
      <c r="A1" s="4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</row>
    <row r="2" spans="1:14" x14ac:dyDescent="0.2">
      <c r="A2" s="5" t="s">
        <v>19</v>
      </c>
      <c r="B2" s="5" t="s">
        <v>20</v>
      </c>
      <c r="C2" s="5" t="s">
        <v>21</v>
      </c>
      <c r="D2" s="5" t="s">
        <v>22</v>
      </c>
      <c r="E2" s="5"/>
      <c r="F2" s="5" t="s">
        <v>23</v>
      </c>
      <c r="G2" s="5" t="s">
        <v>24</v>
      </c>
      <c r="H2" s="5" t="s">
        <v>25</v>
      </c>
      <c r="I2" s="5"/>
      <c r="J2" s="5" t="s">
        <v>26</v>
      </c>
      <c r="K2" s="5"/>
      <c r="L2" s="5" t="s">
        <v>27</v>
      </c>
      <c r="M2" s="5"/>
      <c r="N2" s="6">
        <v>0</v>
      </c>
    </row>
    <row r="3" spans="1:14" x14ac:dyDescent="0.2">
      <c r="A3" s="5" t="s">
        <v>19</v>
      </c>
      <c r="B3" s="5" t="s">
        <v>20</v>
      </c>
      <c r="C3" s="5" t="s">
        <v>28</v>
      </c>
      <c r="D3" s="5" t="s">
        <v>29</v>
      </c>
      <c r="E3" s="5"/>
      <c r="F3" s="5" t="s">
        <v>23</v>
      </c>
      <c r="G3" s="5" t="s">
        <v>24</v>
      </c>
      <c r="H3" s="5" t="s">
        <v>25</v>
      </c>
      <c r="I3" s="5"/>
      <c r="J3" s="5" t="s">
        <v>26</v>
      </c>
      <c r="K3" s="5"/>
      <c r="L3" s="5" t="s">
        <v>27</v>
      </c>
      <c r="M3" s="5"/>
      <c r="N3" s="6">
        <v>0</v>
      </c>
    </row>
    <row r="4" spans="1:14" x14ac:dyDescent="0.2">
      <c r="A4" s="5" t="s">
        <v>30</v>
      </c>
      <c r="B4" s="5" t="s">
        <v>20</v>
      </c>
      <c r="C4" s="5" t="s">
        <v>31</v>
      </c>
      <c r="D4" s="5" t="s">
        <v>32</v>
      </c>
      <c r="E4" s="5"/>
      <c r="F4" s="5" t="s">
        <v>23</v>
      </c>
      <c r="G4" s="5" t="s">
        <v>24</v>
      </c>
      <c r="H4" s="5" t="s">
        <v>25</v>
      </c>
      <c r="I4" s="5"/>
      <c r="J4" s="5" t="s">
        <v>26</v>
      </c>
      <c r="K4" s="5"/>
      <c r="L4" s="5" t="s">
        <v>27</v>
      </c>
      <c r="M4" s="5"/>
      <c r="N4" s="6">
        <v>0</v>
      </c>
    </row>
    <row r="5" spans="1:14" x14ac:dyDescent="0.2">
      <c r="A5" s="5" t="s">
        <v>30</v>
      </c>
      <c r="B5" s="5" t="s">
        <v>20</v>
      </c>
      <c r="C5" s="5" t="s">
        <v>33</v>
      </c>
      <c r="D5" s="5" t="s">
        <v>34</v>
      </c>
      <c r="E5" s="5"/>
      <c r="F5" s="5" t="s">
        <v>23</v>
      </c>
      <c r="G5" s="5" t="s">
        <v>24</v>
      </c>
      <c r="H5" s="5" t="s">
        <v>25</v>
      </c>
      <c r="I5" s="5"/>
      <c r="J5" s="5" t="s">
        <v>26</v>
      </c>
      <c r="K5" s="5"/>
      <c r="L5" s="5" t="s">
        <v>27</v>
      </c>
      <c r="M5" s="5"/>
      <c r="N5" s="6">
        <v>0</v>
      </c>
    </row>
    <row r="6" spans="1:14" x14ac:dyDescent="0.2">
      <c r="A6" s="5" t="s">
        <v>30</v>
      </c>
      <c r="B6" s="5" t="s">
        <v>20</v>
      </c>
      <c r="C6" s="5" t="s">
        <v>35</v>
      </c>
      <c r="D6" s="5" t="s">
        <v>36</v>
      </c>
      <c r="E6" s="5"/>
      <c r="F6" s="5" t="s">
        <v>23</v>
      </c>
      <c r="G6" s="5" t="s">
        <v>24</v>
      </c>
      <c r="H6" s="5" t="s">
        <v>25</v>
      </c>
      <c r="I6" s="5"/>
      <c r="J6" s="5" t="s">
        <v>26</v>
      </c>
      <c r="K6" s="5"/>
      <c r="L6" s="5" t="s">
        <v>27</v>
      </c>
      <c r="M6" s="5"/>
      <c r="N6" s="6">
        <v>0</v>
      </c>
    </row>
    <row r="7" spans="1:14" x14ac:dyDescent="0.2">
      <c r="A7" s="5" t="s">
        <v>30</v>
      </c>
      <c r="B7" s="5" t="s">
        <v>20</v>
      </c>
      <c r="C7" s="5" t="s">
        <v>37</v>
      </c>
      <c r="D7" s="5" t="s">
        <v>38</v>
      </c>
      <c r="E7" s="5"/>
      <c r="F7" s="5" t="s">
        <v>23</v>
      </c>
      <c r="G7" s="5" t="s">
        <v>24</v>
      </c>
      <c r="H7" s="5" t="s">
        <v>25</v>
      </c>
      <c r="I7" s="5"/>
      <c r="J7" s="5" t="s">
        <v>26</v>
      </c>
      <c r="K7" s="5"/>
      <c r="L7" s="5" t="s">
        <v>27</v>
      </c>
      <c r="M7" s="5"/>
      <c r="N7" s="6">
        <v>0</v>
      </c>
    </row>
    <row r="8" spans="1:14" x14ac:dyDescent="0.2">
      <c r="A8" s="5" t="s">
        <v>30</v>
      </c>
      <c r="B8" s="5" t="s">
        <v>20</v>
      </c>
      <c r="C8" s="5" t="s">
        <v>39</v>
      </c>
      <c r="D8" s="5" t="s">
        <v>40</v>
      </c>
      <c r="E8" s="5"/>
      <c r="F8" s="5" t="s">
        <v>23</v>
      </c>
      <c r="G8" s="5" t="s">
        <v>24</v>
      </c>
      <c r="H8" s="5" t="s">
        <v>25</v>
      </c>
      <c r="I8" s="5"/>
      <c r="J8" s="5" t="s">
        <v>26</v>
      </c>
      <c r="K8" s="5"/>
      <c r="L8" s="5" t="s">
        <v>27</v>
      </c>
      <c r="M8" s="5"/>
      <c r="N8" s="6">
        <v>0</v>
      </c>
    </row>
    <row r="9" spans="1:14" x14ac:dyDescent="0.2">
      <c r="A9" s="5" t="s">
        <v>30</v>
      </c>
      <c r="B9" s="5" t="s">
        <v>20</v>
      </c>
      <c r="C9" s="5" t="s">
        <v>41</v>
      </c>
      <c r="D9" s="5" t="s">
        <v>42</v>
      </c>
      <c r="E9" s="5"/>
      <c r="F9" s="5" t="s">
        <v>23</v>
      </c>
      <c r="G9" s="5" t="s">
        <v>24</v>
      </c>
      <c r="H9" s="5" t="s">
        <v>25</v>
      </c>
      <c r="I9" s="5"/>
      <c r="J9" s="5" t="s">
        <v>26</v>
      </c>
      <c r="K9" s="5"/>
      <c r="L9" s="5" t="s">
        <v>27</v>
      </c>
      <c r="M9" s="5"/>
      <c r="N9" s="6">
        <v>0</v>
      </c>
    </row>
    <row r="10" spans="1:14" x14ac:dyDescent="0.2">
      <c r="A10" s="5" t="s">
        <v>30</v>
      </c>
      <c r="B10" s="5" t="s">
        <v>20</v>
      </c>
      <c r="C10" s="5" t="s">
        <v>43</v>
      </c>
      <c r="D10" s="5" t="s">
        <v>44</v>
      </c>
      <c r="E10" s="5"/>
      <c r="F10" s="5" t="s">
        <v>23</v>
      </c>
      <c r="G10" s="5" t="s">
        <v>24</v>
      </c>
      <c r="H10" s="5" t="s">
        <v>25</v>
      </c>
      <c r="I10" s="5"/>
      <c r="J10" s="5" t="s">
        <v>26</v>
      </c>
      <c r="K10" s="5"/>
      <c r="L10" s="5" t="s">
        <v>27</v>
      </c>
      <c r="M10" s="5"/>
      <c r="N10" s="6">
        <v>0</v>
      </c>
    </row>
    <row r="11" spans="1:14" x14ac:dyDescent="0.2">
      <c r="A11" s="5" t="s">
        <v>30</v>
      </c>
      <c r="B11" s="5" t="s">
        <v>20</v>
      </c>
      <c r="C11" s="5" t="s">
        <v>45</v>
      </c>
      <c r="D11" s="5" t="s">
        <v>46</v>
      </c>
      <c r="E11" s="5"/>
      <c r="F11" s="5" t="s">
        <v>23</v>
      </c>
      <c r="G11" s="5" t="s">
        <v>24</v>
      </c>
      <c r="H11" s="5" t="s">
        <v>25</v>
      </c>
      <c r="I11" s="5"/>
      <c r="J11" s="5" t="s">
        <v>26</v>
      </c>
      <c r="K11" s="5"/>
      <c r="L11" s="5" t="s">
        <v>27</v>
      </c>
      <c r="M11" s="5"/>
      <c r="N11" s="6">
        <v>0</v>
      </c>
    </row>
    <row r="12" spans="1:14" x14ac:dyDescent="0.2">
      <c r="A12" s="5" t="s">
        <v>30</v>
      </c>
      <c r="B12" s="5" t="s">
        <v>20</v>
      </c>
      <c r="C12" s="5" t="s">
        <v>47</v>
      </c>
      <c r="D12" s="5" t="s">
        <v>48</v>
      </c>
      <c r="E12" s="5"/>
      <c r="F12" s="5" t="s">
        <v>23</v>
      </c>
      <c r="G12" s="5" t="s">
        <v>24</v>
      </c>
      <c r="H12" s="5" t="s">
        <v>25</v>
      </c>
      <c r="I12" s="5"/>
      <c r="J12" s="5" t="s">
        <v>26</v>
      </c>
      <c r="K12" s="5"/>
      <c r="L12" s="5" t="s">
        <v>27</v>
      </c>
      <c r="M12" s="5"/>
      <c r="N12" s="6">
        <v>0</v>
      </c>
    </row>
    <row r="13" spans="1:14" x14ac:dyDescent="0.2">
      <c r="A13" s="5" t="s">
        <v>30</v>
      </c>
      <c r="B13" s="5" t="s">
        <v>20</v>
      </c>
      <c r="C13" s="5" t="s">
        <v>49</v>
      </c>
      <c r="D13" s="5" t="s">
        <v>50</v>
      </c>
      <c r="E13" s="5"/>
      <c r="F13" s="5" t="s">
        <v>23</v>
      </c>
      <c r="G13" s="5" t="s">
        <v>24</v>
      </c>
      <c r="H13" s="5" t="s">
        <v>25</v>
      </c>
      <c r="I13" s="5"/>
      <c r="J13" s="5" t="s">
        <v>26</v>
      </c>
      <c r="K13" s="5"/>
      <c r="L13" s="5" t="s">
        <v>27</v>
      </c>
      <c r="M13" s="5"/>
      <c r="N13" s="6">
        <v>0</v>
      </c>
    </row>
    <row r="14" spans="1:14" x14ac:dyDescent="0.2">
      <c r="A14" s="5" t="s">
        <v>30</v>
      </c>
      <c r="B14" s="5" t="s">
        <v>20</v>
      </c>
      <c r="C14" s="5" t="s">
        <v>51</v>
      </c>
      <c r="D14" s="5" t="s">
        <v>52</v>
      </c>
      <c r="E14" s="5"/>
      <c r="F14" s="5" t="s">
        <v>23</v>
      </c>
      <c r="G14" s="5" t="s">
        <v>24</v>
      </c>
      <c r="H14" s="5" t="s">
        <v>25</v>
      </c>
      <c r="I14" s="5"/>
      <c r="J14" s="5" t="s">
        <v>26</v>
      </c>
      <c r="K14" s="5"/>
      <c r="L14" s="5" t="s">
        <v>27</v>
      </c>
      <c r="M14" s="5"/>
      <c r="N14" s="6">
        <v>0</v>
      </c>
    </row>
    <row r="15" spans="1:14" x14ac:dyDescent="0.2">
      <c r="A15" s="5" t="s">
        <v>30</v>
      </c>
      <c r="B15" s="5" t="s">
        <v>20</v>
      </c>
      <c r="C15" s="5" t="s">
        <v>53</v>
      </c>
      <c r="D15" s="5" t="s">
        <v>54</v>
      </c>
      <c r="E15" s="5"/>
      <c r="F15" s="5" t="s">
        <v>23</v>
      </c>
      <c r="G15" s="5" t="s">
        <v>24</v>
      </c>
      <c r="H15" s="5" t="s">
        <v>25</v>
      </c>
      <c r="I15" s="5"/>
      <c r="J15" s="5" t="s">
        <v>26</v>
      </c>
      <c r="K15" s="5"/>
      <c r="L15" s="5" t="s">
        <v>27</v>
      </c>
      <c r="M15" s="5"/>
      <c r="N15" s="6">
        <v>0</v>
      </c>
    </row>
    <row r="16" spans="1:14" x14ac:dyDescent="0.2">
      <c r="A16" s="5" t="s">
        <v>55</v>
      </c>
      <c r="B16" s="5" t="s">
        <v>20</v>
      </c>
      <c r="C16" s="5" t="s">
        <v>56</v>
      </c>
      <c r="D16" s="5" t="s">
        <v>57</v>
      </c>
      <c r="E16" s="5"/>
      <c r="F16" s="5" t="s">
        <v>23</v>
      </c>
      <c r="G16" s="5" t="s">
        <v>24</v>
      </c>
      <c r="H16" s="5" t="s">
        <v>25</v>
      </c>
      <c r="I16" s="5"/>
      <c r="J16" s="5" t="s">
        <v>26</v>
      </c>
      <c r="K16" s="5"/>
      <c r="L16" s="5" t="s">
        <v>27</v>
      </c>
      <c r="M16" s="5"/>
      <c r="N16" s="6">
        <v>0</v>
      </c>
    </row>
    <row r="17" spans="1:14" x14ac:dyDescent="0.2">
      <c r="A17" s="5" t="s">
        <v>55</v>
      </c>
      <c r="B17" s="5" t="s">
        <v>20</v>
      </c>
      <c r="C17" s="5" t="s">
        <v>58</v>
      </c>
      <c r="D17" s="5" t="s">
        <v>59</v>
      </c>
      <c r="E17" s="5"/>
      <c r="F17" s="5" t="s">
        <v>23</v>
      </c>
      <c r="G17" s="5" t="s">
        <v>24</v>
      </c>
      <c r="H17" s="5" t="s">
        <v>25</v>
      </c>
      <c r="I17" s="5"/>
      <c r="J17" s="5" t="s">
        <v>26</v>
      </c>
      <c r="K17" s="5"/>
      <c r="L17" s="5" t="s">
        <v>27</v>
      </c>
      <c r="M17" s="5"/>
      <c r="N17" s="6">
        <v>0</v>
      </c>
    </row>
    <row r="18" spans="1:14" x14ac:dyDescent="0.2">
      <c r="A18" s="5" t="s">
        <v>55</v>
      </c>
      <c r="B18" s="5" t="s">
        <v>20</v>
      </c>
      <c r="C18" s="5" t="s">
        <v>60</v>
      </c>
      <c r="D18" s="5" t="s">
        <v>61</v>
      </c>
      <c r="E18" s="5"/>
      <c r="F18" s="5" t="s">
        <v>23</v>
      </c>
      <c r="G18" s="5" t="s">
        <v>24</v>
      </c>
      <c r="H18" s="5" t="s">
        <v>25</v>
      </c>
      <c r="I18" s="5"/>
      <c r="J18" s="5" t="s">
        <v>26</v>
      </c>
      <c r="K18" s="5"/>
      <c r="L18" s="5" t="s">
        <v>27</v>
      </c>
      <c r="M18" s="5"/>
      <c r="N18" s="6">
        <v>0</v>
      </c>
    </row>
    <row r="19" spans="1:14" x14ac:dyDescent="0.2">
      <c r="A19" s="5" t="s">
        <v>55</v>
      </c>
      <c r="B19" s="5" t="s">
        <v>20</v>
      </c>
      <c r="C19" s="5" t="s">
        <v>62</v>
      </c>
      <c r="D19" s="5" t="s">
        <v>63</v>
      </c>
      <c r="E19" s="5"/>
      <c r="F19" s="5" t="s">
        <v>23</v>
      </c>
      <c r="G19" s="5" t="s">
        <v>24</v>
      </c>
      <c r="H19" s="5" t="s">
        <v>25</v>
      </c>
      <c r="I19" s="5"/>
      <c r="J19" s="5" t="s">
        <v>26</v>
      </c>
      <c r="K19" s="5"/>
      <c r="L19" s="5" t="s">
        <v>27</v>
      </c>
      <c r="M19" s="5"/>
      <c r="N19" s="6">
        <v>0</v>
      </c>
    </row>
    <row r="20" spans="1:14" x14ac:dyDescent="0.2">
      <c r="A20" s="5" t="s">
        <v>64</v>
      </c>
      <c r="B20" s="5" t="s">
        <v>20</v>
      </c>
      <c r="C20" s="5" t="s">
        <v>65</v>
      </c>
      <c r="D20" s="5" t="s">
        <v>66</v>
      </c>
      <c r="E20" s="5"/>
      <c r="F20" s="5" t="s">
        <v>67</v>
      </c>
      <c r="G20" s="5" t="s">
        <v>24</v>
      </c>
      <c r="H20" s="5" t="s">
        <v>25</v>
      </c>
      <c r="I20" s="5"/>
      <c r="J20" s="5" t="s">
        <v>26</v>
      </c>
      <c r="K20" s="5"/>
      <c r="L20" s="5" t="s">
        <v>27</v>
      </c>
      <c r="M20" s="5"/>
      <c r="N20" s="6">
        <v>0</v>
      </c>
    </row>
    <row r="21" spans="1:14" x14ac:dyDescent="0.2">
      <c r="A21" s="5" t="s">
        <v>64</v>
      </c>
      <c r="B21" s="5" t="s">
        <v>20</v>
      </c>
      <c r="C21" s="5" t="s">
        <v>68</v>
      </c>
      <c r="D21" s="5" t="s">
        <v>69</v>
      </c>
      <c r="E21" s="5"/>
      <c r="F21" s="5" t="s">
        <v>67</v>
      </c>
      <c r="G21" s="5" t="s">
        <v>24</v>
      </c>
      <c r="H21" s="5" t="s">
        <v>25</v>
      </c>
      <c r="I21" s="5"/>
      <c r="J21" s="5" t="s">
        <v>26</v>
      </c>
      <c r="K21" s="5"/>
      <c r="L21" s="5" t="s">
        <v>27</v>
      </c>
      <c r="M21" s="5"/>
      <c r="N21" s="6">
        <v>0</v>
      </c>
    </row>
    <row r="22" spans="1:14" x14ac:dyDescent="0.2">
      <c r="A22" s="5" t="s">
        <v>64</v>
      </c>
      <c r="B22" s="5" t="s">
        <v>20</v>
      </c>
      <c r="C22" s="5" t="s">
        <v>70</v>
      </c>
      <c r="D22" s="5" t="s">
        <v>71</v>
      </c>
      <c r="E22" s="5"/>
      <c r="F22" s="5" t="s">
        <v>67</v>
      </c>
      <c r="G22" s="5" t="s">
        <v>24</v>
      </c>
      <c r="H22" s="5" t="s">
        <v>25</v>
      </c>
      <c r="I22" s="5"/>
      <c r="J22" s="5" t="s">
        <v>26</v>
      </c>
      <c r="K22" s="5"/>
      <c r="L22" s="5" t="s">
        <v>27</v>
      </c>
      <c r="M22" s="5"/>
      <c r="N22" s="6">
        <v>0</v>
      </c>
    </row>
    <row r="23" spans="1:14" x14ac:dyDescent="0.2">
      <c r="A23" s="5" t="s">
        <v>30</v>
      </c>
      <c r="B23" s="5" t="s">
        <v>20</v>
      </c>
      <c r="C23" s="5" t="s">
        <v>72</v>
      </c>
      <c r="D23" s="5" t="s">
        <v>73</v>
      </c>
      <c r="E23" s="5"/>
      <c r="F23" s="5" t="s">
        <v>23</v>
      </c>
      <c r="G23" s="5" t="s">
        <v>24</v>
      </c>
      <c r="H23" s="5" t="s">
        <v>25</v>
      </c>
      <c r="I23" s="5"/>
      <c r="J23" s="5" t="s">
        <v>26</v>
      </c>
      <c r="K23" s="5"/>
      <c r="L23" s="5" t="s">
        <v>27</v>
      </c>
      <c r="M23" s="5"/>
      <c r="N23" s="6">
        <v>0</v>
      </c>
    </row>
    <row r="24" spans="1:14" x14ac:dyDescent="0.2">
      <c r="A24" s="5" t="s">
        <v>30</v>
      </c>
      <c r="B24" s="5" t="s">
        <v>20</v>
      </c>
      <c r="C24" s="5" t="s">
        <v>74</v>
      </c>
      <c r="D24" s="5" t="s">
        <v>75</v>
      </c>
      <c r="E24" s="5"/>
      <c r="F24" s="5" t="s">
        <v>23</v>
      </c>
      <c r="G24" s="5" t="s">
        <v>24</v>
      </c>
      <c r="H24" s="5" t="s">
        <v>25</v>
      </c>
      <c r="I24" s="5"/>
      <c r="J24" s="5" t="s">
        <v>26</v>
      </c>
      <c r="K24" s="5"/>
      <c r="L24" s="5" t="s">
        <v>27</v>
      </c>
      <c r="M24" s="5"/>
      <c r="N24" s="6">
        <v>0</v>
      </c>
    </row>
    <row r="25" spans="1:14" x14ac:dyDescent="0.2">
      <c r="A25" s="5" t="s">
        <v>24</v>
      </c>
      <c r="B25" s="5" t="s">
        <v>20</v>
      </c>
      <c r="C25" s="5" t="s">
        <v>76</v>
      </c>
      <c r="D25" s="5" t="s">
        <v>77</v>
      </c>
      <c r="E25" s="5"/>
      <c r="F25" s="5" t="s">
        <v>23</v>
      </c>
      <c r="G25" s="5" t="s">
        <v>24</v>
      </c>
      <c r="H25" s="5" t="s">
        <v>25</v>
      </c>
      <c r="I25" s="5"/>
      <c r="J25" s="5" t="s">
        <v>26</v>
      </c>
      <c r="K25" s="5"/>
      <c r="L25" s="5" t="s">
        <v>27</v>
      </c>
      <c r="M25" s="5"/>
      <c r="N25" s="6">
        <v>0</v>
      </c>
    </row>
    <row r="26" spans="1:14" x14ac:dyDescent="0.2">
      <c r="A26" s="5" t="s">
        <v>78</v>
      </c>
      <c r="B26" s="5" t="s">
        <v>20</v>
      </c>
      <c r="C26" s="5" t="s">
        <v>79</v>
      </c>
      <c r="D26" s="5" t="s">
        <v>80</v>
      </c>
      <c r="E26" s="5"/>
      <c r="F26" s="5" t="s">
        <v>23</v>
      </c>
      <c r="G26" s="5" t="s">
        <v>24</v>
      </c>
      <c r="H26" s="5" t="s">
        <v>25</v>
      </c>
      <c r="I26" s="5"/>
      <c r="J26" s="5" t="s">
        <v>26</v>
      </c>
      <c r="K26" s="5"/>
      <c r="L26" s="5" t="s">
        <v>27</v>
      </c>
      <c r="M26" s="5"/>
      <c r="N26" s="6">
        <v>0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996554776F5FD46A2C777AB07B47616" ma:contentTypeVersion="15" ma:contentTypeDescription="Ein neues Dokument erstellen." ma:contentTypeScope="" ma:versionID="eea3266f1cc090a4bf47470ced9c7549">
  <xsd:schema xmlns:xsd="http://www.w3.org/2001/XMLSchema" xmlns:xs="http://www.w3.org/2001/XMLSchema" xmlns:p="http://schemas.microsoft.com/office/2006/metadata/properties" xmlns:ns2="d05061fe-373f-44e0-8b19-2071c3e67027" xmlns:ns3="25f73a83-3015-4a9b-8528-becec9ce79b5" targetNamespace="http://schemas.microsoft.com/office/2006/metadata/properties" ma:root="true" ma:fieldsID="2eef89359c1493056ed1014d0506237b" ns2:_="" ns3:_="">
    <xsd:import namespace="d05061fe-373f-44e0-8b19-2071c3e67027"/>
    <xsd:import namespace="25f73a83-3015-4a9b-8528-becec9ce79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5061fe-373f-44e0-8b19-2071c3e670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e7f1a95e-5610-45b5-9adc-91ff93713d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f73a83-3015-4a9b-8528-becec9ce79b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2a51446-a5df-4558-939c-0c8665ad293f}" ma:internalName="TaxCatchAll" ma:showField="CatchAllData" ma:web="25f73a83-3015-4a9b-8528-becec9ce79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f73a83-3015-4a9b-8528-becec9ce79b5" xsi:nil="true"/>
    <lcf76f155ced4ddcb4097134ff3c332f xmlns="d05061fe-373f-44e0-8b19-2071c3e6702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EDD7DA-87E3-435C-8CDF-9B12A75D1D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5061fe-373f-44e0-8b19-2071c3e67027"/>
    <ds:schemaRef ds:uri="25f73a83-3015-4a9b-8528-becec9ce79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28B16F-E03B-4958-A1AB-D0DDDDDF8D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0A1EDD-D918-4B3B-9960-A2CC1B25E024}">
  <ds:schemaRefs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d05061fe-373f-44e0-8b19-2071c3e67027"/>
    <ds:schemaRef ds:uri="http://schemas.openxmlformats.org/package/2006/metadata/core-properties"/>
    <ds:schemaRef ds:uri="25f73a83-3015-4a9b-8528-becec9ce79b5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Mengenermittlung </vt:lpstr>
      <vt:lpstr>Prozentuale Verteilung </vt:lpstr>
      <vt:lpstr>Artikelliste import System </vt:lpstr>
      <vt:lpstr>'Artikelliste import System '!Lagerartikel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Max Wörner</dc:creator>
  <cp:keywords/>
  <dc:description/>
  <cp:lastModifiedBy>Yannik Nolle</cp:lastModifiedBy>
  <cp:revision/>
  <dcterms:created xsi:type="dcterms:W3CDTF">2024-04-30T11:33:48Z</dcterms:created>
  <dcterms:modified xsi:type="dcterms:W3CDTF">2025-01-10T16:36:12Z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0x010100B996554776F5FD46A2C777AB07B47616</vt:lpwstr>
  </property>
  <property fmtid="{D5CDD505-2E9C-101B-9397-08002B2CF9AE}" pid="3" name="MediaServiceImageTags">
    <vt:lpwstr/>
  </property>
</Properties>
</file>